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firstSheet="2" activeTab="2"/>
  </bookViews>
  <sheets>
    <sheet name="Sheet1" sheetId="10" state="hidden" r:id="rId1"/>
    <sheet name="分类表" sheetId="8" state="hidden" r:id="rId2"/>
    <sheet name="汇总表" sheetId="50" r:id="rId3"/>
  </sheets>
  <definedNames>
    <definedName name="_xlnm._FilterDatabase" localSheetId="2" hidden="1">汇总表!$A$4:$D$12</definedName>
    <definedName name="_xlnm.Print_Area" localSheetId="2">汇总表!$A$1:$C$12</definedName>
    <definedName name="_xlnm.Print_Titles" localSheetId="2">汇总表!$4:$4</definedName>
  </definedNames>
  <calcPr calcId="144525"/>
</workbook>
</file>

<file path=xl/sharedStrings.xml><?xml version="1.0" encoding="utf-8"?>
<sst xmlns="http://schemas.openxmlformats.org/spreadsheetml/2006/main" count="128" uniqueCount="64">
  <si>
    <t>2015年文化产业发展专项资金地方转移支付分配表</t>
  </si>
  <si>
    <t>中央本级</t>
  </si>
  <si>
    <t>地区</t>
  </si>
  <si>
    <t>因素分配金额</t>
  </si>
  <si>
    <t>特殊事项</t>
  </si>
  <si>
    <t>调整后金额</t>
  </si>
  <si>
    <t>实体书店</t>
  </si>
  <si>
    <t>出口奖励</t>
  </si>
  <si>
    <t>文艺院团</t>
  </si>
  <si>
    <t>其他</t>
  </si>
  <si>
    <t>中国文化产业投资基金出资</t>
  </si>
  <si>
    <t>北京</t>
  </si>
  <si>
    <t>联合出版集团补助</t>
  </si>
  <si>
    <t>河北</t>
  </si>
  <si>
    <t>天津</t>
  </si>
  <si>
    <t>贷款贴息</t>
  </si>
  <si>
    <t>山西</t>
  </si>
  <si>
    <t>其他项目</t>
  </si>
  <si>
    <t>内蒙古</t>
  </si>
  <si>
    <t>辽宁</t>
  </si>
  <si>
    <t>大连</t>
  </si>
  <si>
    <t>吉林</t>
  </si>
  <si>
    <t>黑龙江</t>
  </si>
  <si>
    <t>地方转移支付</t>
  </si>
  <si>
    <t>上海</t>
  </si>
  <si>
    <t>河北、福建两个基金</t>
  </si>
  <si>
    <t>江苏</t>
  </si>
  <si>
    <t>浙江</t>
  </si>
  <si>
    <t>宁波</t>
  </si>
  <si>
    <t>安徽</t>
  </si>
  <si>
    <t>福建</t>
  </si>
  <si>
    <t>厦门</t>
  </si>
  <si>
    <t>江西</t>
  </si>
  <si>
    <t>山东</t>
  </si>
  <si>
    <t>青岛</t>
  </si>
  <si>
    <t>河南</t>
  </si>
  <si>
    <t>湖北</t>
  </si>
  <si>
    <t>湖南</t>
  </si>
  <si>
    <t>广东</t>
  </si>
  <si>
    <t>深圳</t>
  </si>
  <si>
    <t>广西</t>
  </si>
  <si>
    <t>海南</t>
  </si>
  <si>
    <t>四川</t>
  </si>
  <si>
    <t>重庆</t>
  </si>
  <si>
    <t>贵州</t>
  </si>
  <si>
    <t>云南</t>
  </si>
  <si>
    <t>西藏</t>
  </si>
  <si>
    <t>陕西</t>
  </si>
  <si>
    <t>甘肃</t>
  </si>
  <si>
    <t>青海</t>
  </si>
  <si>
    <t>宁夏</t>
  </si>
  <si>
    <t>新疆</t>
  </si>
  <si>
    <t>合计</t>
  </si>
  <si>
    <t>注:陕西差额860万元调剂给云南（560）、海南（300）；安徽差额3250万元调剂给山西（1000）、江西（1000）、湖北（1250）；天津差额3445万元调剂给河北。</t>
  </si>
  <si>
    <t>分配金额</t>
  </si>
  <si>
    <t>适当提高标准</t>
  </si>
  <si>
    <t>提高标准后,6960</t>
  </si>
  <si>
    <t>注:陕西差额860万元调剂给云南（560）、海南（300）；安徽差额6250万元调剂给山西（2000）、江西（2000）、湖北（2250）；天津差额3445万元调剂给河北。</t>
  </si>
  <si>
    <t>附件：</t>
  </si>
  <si>
    <t>2021年文化产业发展专项资金（重大项目方面）
转移支付项目汇总表</t>
  </si>
  <si>
    <t>单位：万元</t>
  </si>
  <si>
    <t>序号</t>
  </si>
  <si>
    <t>支持金额</t>
  </si>
  <si>
    <t>总  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</si>
</sst>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_);[Red]\(0\)"/>
    <numFmt numFmtId="44" formatCode="_ &quot;￥&quot;* #,##0.00_ ;_ &quot;￥&quot;* \-#,##0.00_ ;_ &quot;￥&quot;* &quot;-&quot;??_ ;_ @_ "/>
    <numFmt numFmtId="41" formatCode="_ * #,##0_ ;_ * \-#,##0_ ;_ * &quot;-&quot;_ ;_ @_ "/>
  </numFmts>
  <fonts count="35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sz val="18"/>
      <name val="华文中宋"/>
      <charset val="134"/>
    </font>
    <font>
      <sz val="16"/>
      <name val="华文中宋"/>
      <charset val="134"/>
    </font>
    <font>
      <b/>
      <sz val="10"/>
      <name val="宋体"/>
      <charset val="134"/>
    </font>
    <font>
      <b/>
      <sz val="12"/>
      <name val="宋体"/>
      <charset val="134"/>
    </font>
    <font>
      <sz val="11"/>
      <name val="仿宋_GB2312"/>
      <charset val="134"/>
    </font>
    <font>
      <sz val="11"/>
      <color theme="1"/>
      <name val="宋体"/>
      <charset val="134"/>
      <scheme val="minor"/>
    </font>
    <font>
      <sz val="11"/>
      <color indexed="10"/>
      <name val="宋体"/>
      <charset val="134"/>
    </font>
    <font>
      <sz val="11"/>
      <name val="宋体"/>
      <charset val="134"/>
    </font>
    <font>
      <b/>
      <sz val="11"/>
      <color indexed="8"/>
      <name val="宋体"/>
      <charset val="134"/>
    </font>
    <font>
      <b/>
      <sz val="11"/>
      <name val="宋体"/>
      <charset val="134"/>
    </font>
    <font>
      <b/>
      <sz val="11"/>
      <color indexed="10"/>
      <name val="宋体"/>
      <charset val="134"/>
    </font>
    <font>
      <b/>
      <sz val="14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indexed="8"/>
      <name val="宋体"/>
      <charset val="134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5">
    <xf numFmtId="0" fontId="0" fillId="0" borderId="0">
      <alignment vertical="center"/>
    </xf>
    <xf numFmtId="0" fontId="21" fillId="0" borderId="0"/>
    <xf numFmtId="0" fontId="1" fillId="0" borderId="0"/>
    <xf numFmtId="0" fontId="16" fillId="29" borderId="0" applyNumberFormat="false" applyBorder="false" applyAlignment="false" applyProtection="false">
      <alignment vertical="center"/>
    </xf>
    <xf numFmtId="0" fontId="15" fillId="26" borderId="0" applyNumberFormat="false" applyBorder="false" applyAlignment="false" applyProtection="false">
      <alignment vertical="center"/>
    </xf>
    <xf numFmtId="0" fontId="26" fillId="17" borderId="11" applyNumberFormat="false" applyAlignment="false" applyProtection="false">
      <alignment vertical="center"/>
    </xf>
    <xf numFmtId="0" fontId="25" fillId="18" borderId="10" applyNumberFormat="false" applyAlignment="false" applyProtection="false">
      <alignment vertical="center"/>
    </xf>
    <xf numFmtId="0" fontId="29" fillId="23" borderId="0" applyNumberFormat="false" applyBorder="false" applyAlignment="false" applyProtection="false">
      <alignment vertical="center"/>
    </xf>
    <xf numFmtId="43" fontId="21" fillId="0" borderId="0" applyFont="false" applyFill="false" applyBorder="false" applyAlignment="false" applyProtection="false">
      <alignment vertical="center"/>
    </xf>
    <xf numFmtId="0" fontId="27" fillId="0" borderId="9" applyNumberFormat="false" applyFill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43" fontId="21" fillId="0" borderId="0" applyFont="false" applyFill="false" applyBorder="false" applyAlignment="false" applyProtection="false">
      <alignment vertical="center"/>
    </xf>
    <xf numFmtId="0" fontId="22" fillId="0" borderId="9" applyNumberFormat="false" applyFill="false" applyAlignment="false" applyProtection="false">
      <alignment vertical="center"/>
    </xf>
    <xf numFmtId="0" fontId="15" fillId="14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5" fillId="12" borderId="0" applyNumberFormat="false" applyBorder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16" fillId="11" borderId="0" applyNumberFormat="false" applyBorder="false" applyAlignment="false" applyProtection="false">
      <alignment vertical="center"/>
    </xf>
    <xf numFmtId="43" fontId="8" fillId="0" borderId="0" applyFont="false" applyFill="false" applyBorder="false" applyAlignment="false" applyProtection="false">
      <alignment vertical="center"/>
    </xf>
    <xf numFmtId="0" fontId="18" fillId="0" borderId="7" applyNumberFormat="false" applyFill="false" applyAlignment="false" applyProtection="false">
      <alignment vertical="center"/>
    </xf>
    <xf numFmtId="0" fontId="19" fillId="0" borderId="8" applyNumberFormat="false" applyFill="false" applyAlignment="false" applyProtection="false">
      <alignment vertical="center"/>
    </xf>
    <xf numFmtId="0" fontId="15" fillId="15" borderId="0" applyNumberFormat="false" applyBorder="false" applyAlignment="false" applyProtection="false">
      <alignment vertical="center"/>
    </xf>
    <xf numFmtId="0" fontId="15" fillId="20" borderId="0" applyNumberFormat="false" applyBorder="false" applyAlignment="false" applyProtection="false">
      <alignment vertical="center"/>
    </xf>
    <xf numFmtId="0" fontId="16" fillId="21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5" fillId="24" borderId="0" applyNumberFormat="false" applyBorder="false" applyAlignment="false" applyProtection="false">
      <alignment vertical="center"/>
    </xf>
    <xf numFmtId="0" fontId="8" fillId="0" borderId="0">
      <alignment vertical="center"/>
    </xf>
    <xf numFmtId="0" fontId="31" fillId="0" borderId="12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15" fillId="16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15" fillId="25" borderId="0" applyNumberFormat="false" applyBorder="false" applyAlignment="false" applyProtection="false">
      <alignment vertical="center"/>
    </xf>
    <xf numFmtId="0" fontId="0" fillId="10" borderId="6" applyNumberFormat="false" applyFont="false" applyAlignment="false" applyProtection="false">
      <alignment vertical="center"/>
    </xf>
    <xf numFmtId="0" fontId="16" fillId="22" borderId="0" applyNumberFormat="false" applyBorder="false" applyAlignment="false" applyProtection="false">
      <alignment vertical="center"/>
    </xf>
    <xf numFmtId="0" fontId="34" fillId="33" borderId="0" applyNumberFormat="false" applyBorder="false" applyAlignment="false" applyProtection="false">
      <alignment vertical="center"/>
    </xf>
    <xf numFmtId="0" fontId="15" fillId="28" borderId="0" applyNumberFormat="false" applyBorder="false" applyAlignment="false" applyProtection="false">
      <alignment vertical="center"/>
    </xf>
    <xf numFmtId="0" fontId="33" fillId="27" borderId="0" applyNumberFormat="false" applyBorder="false" applyAlignment="false" applyProtection="false">
      <alignment vertical="center"/>
    </xf>
    <xf numFmtId="0" fontId="24" fillId="17" borderId="5" applyNumberFormat="false" applyAlignment="false" applyProtection="false">
      <alignment vertical="center"/>
    </xf>
    <xf numFmtId="0" fontId="16" fillId="30" borderId="0" applyNumberFormat="false" applyBorder="false" applyAlignment="false" applyProtection="false">
      <alignment vertical="center"/>
    </xf>
    <xf numFmtId="0" fontId="16" fillId="31" borderId="0" applyNumberFormat="false" applyBorder="false" applyAlignment="false" applyProtection="false">
      <alignment vertical="center"/>
    </xf>
    <xf numFmtId="0" fontId="16" fillId="13" borderId="0" applyNumberFormat="false" applyBorder="false" applyAlignment="false" applyProtection="false">
      <alignment vertical="center"/>
    </xf>
    <xf numFmtId="0" fontId="16" fillId="32" borderId="0" applyNumberFormat="false" applyBorder="false" applyAlignment="false" applyProtection="false">
      <alignment vertical="center"/>
    </xf>
    <xf numFmtId="0" fontId="16" fillId="34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6" fillId="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6" fillId="8" borderId="0" applyNumberFormat="false" applyBorder="false" applyAlignment="false" applyProtection="false">
      <alignment vertical="center"/>
    </xf>
    <xf numFmtId="0" fontId="15" fillId="7" borderId="0" applyNumberFormat="false" applyBorder="false" applyAlignment="false" applyProtection="false">
      <alignment vertical="center"/>
    </xf>
    <xf numFmtId="0" fontId="17" fillId="6" borderId="5" applyNumberFormat="false" applyAlignment="false" applyProtection="false">
      <alignment vertical="center"/>
    </xf>
    <xf numFmtId="0" fontId="15" fillId="19" borderId="0" applyNumberFormat="false" applyBorder="false" applyAlignment="false" applyProtection="false">
      <alignment vertical="center"/>
    </xf>
    <xf numFmtId="0" fontId="16" fillId="5" borderId="0" applyNumberFormat="false" applyBorder="false" applyAlignment="false" applyProtection="false">
      <alignment vertical="center"/>
    </xf>
    <xf numFmtId="0" fontId="15" fillId="4" borderId="0" applyNumberFormat="false" applyBorder="false" applyAlignment="false" applyProtection="false">
      <alignment vertical="center"/>
    </xf>
  </cellStyleXfs>
  <cellXfs count="55">
    <xf numFmtId="0" fontId="0" fillId="0" borderId="0" xfId="0">
      <alignment vertical="center"/>
    </xf>
    <xf numFmtId="0" fontId="1" fillId="2" borderId="0" xfId="28" applyFont="true" applyFill="true">
      <alignment vertical="center"/>
    </xf>
    <xf numFmtId="0" fontId="2" fillId="2" borderId="0" xfId="28" applyFont="true" applyFill="true">
      <alignment vertical="center"/>
    </xf>
    <xf numFmtId="0" fontId="2" fillId="2" borderId="0" xfId="28" applyFont="true" applyFill="true" applyAlignment="true">
      <alignment horizontal="center" vertical="center"/>
    </xf>
    <xf numFmtId="176" fontId="2" fillId="2" borderId="0" xfId="28" applyNumberFormat="true" applyFont="true" applyFill="true" applyAlignment="true">
      <alignment horizontal="center" vertical="center"/>
    </xf>
    <xf numFmtId="0" fontId="1" fillId="2" borderId="0" xfId="28" applyFont="true" applyFill="true" applyAlignment="true">
      <alignment horizontal="left" vertical="center"/>
    </xf>
    <xf numFmtId="0" fontId="3" fillId="2" borderId="0" xfId="28" applyFont="true" applyFill="true" applyBorder="true" applyAlignment="true">
      <alignment horizontal="center" vertical="center" wrapText="true"/>
    </xf>
    <xf numFmtId="0" fontId="4" fillId="2" borderId="0" xfId="28" applyFont="true" applyFill="true" applyBorder="true" applyAlignment="true">
      <alignment horizontal="center" vertical="center" wrapText="true"/>
    </xf>
    <xf numFmtId="0" fontId="2" fillId="2" borderId="1" xfId="28" applyFont="true" applyFill="true" applyBorder="true">
      <alignment vertical="center"/>
    </xf>
    <xf numFmtId="0" fontId="2" fillId="2" borderId="1" xfId="28" applyFont="true" applyFill="true" applyBorder="true" applyAlignment="true">
      <alignment horizontal="center" vertical="center"/>
    </xf>
    <xf numFmtId="176" fontId="5" fillId="2" borderId="1" xfId="28" applyNumberFormat="true" applyFont="true" applyFill="true" applyBorder="true" applyAlignment="true">
      <alignment horizontal="right" vertical="center"/>
    </xf>
    <xf numFmtId="0" fontId="6" fillId="2" borderId="2" xfId="28" applyFont="true" applyFill="true" applyBorder="true" applyAlignment="true">
      <alignment horizontal="center" vertical="center" wrapText="true"/>
    </xf>
    <xf numFmtId="176" fontId="6" fillId="2" borderId="2" xfId="28" applyNumberFormat="true" applyFont="true" applyFill="true" applyBorder="true" applyAlignment="true">
      <alignment horizontal="center" vertical="center" wrapText="true"/>
    </xf>
    <xf numFmtId="0" fontId="1" fillId="2" borderId="2" xfId="28" applyFont="true" applyFill="true" applyBorder="true" applyAlignment="true">
      <alignment horizontal="center" vertical="center" wrapText="true"/>
    </xf>
    <xf numFmtId="0" fontId="7" fillId="2" borderId="2" xfId="0" applyFont="true" applyFill="true" applyBorder="true" applyAlignment="true">
      <alignment horizontal="center" vertical="center" wrapText="true"/>
    </xf>
    <xf numFmtId="0" fontId="7" fillId="0" borderId="3" xfId="0" applyFont="true" applyFill="true" applyBorder="true" applyAlignment="true">
      <alignment horizontal="center" vertical="center" wrapText="true"/>
    </xf>
    <xf numFmtId="0" fontId="7" fillId="0" borderId="2" xfId="0" applyFont="true" applyFill="true" applyBorder="true" applyAlignment="true">
      <alignment horizontal="center" vertical="center" wrapText="true"/>
    </xf>
    <xf numFmtId="0" fontId="8" fillId="0" borderId="2" xfId="0" applyFont="true" applyBorder="true" applyAlignment="true">
      <alignment horizontal="center" vertical="center"/>
    </xf>
    <xf numFmtId="0" fontId="9" fillId="0" borderId="0" xfId="0" applyFont="true">
      <alignment vertical="center"/>
    </xf>
    <xf numFmtId="0" fontId="10" fillId="0" borderId="0" xfId="0" applyFont="true">
      <alignment vertical="center"/>
    </xf>
    <xf numFmtId="0" fontId="9" fillId="0" borderId="0" xfId="0" applyFont="true" applyFill="true">
      <alignment vertical="center"/>
    </xf>
    <xf numFmtId="0" fontId="10" fillId="0" borderId="0" xfId="0" applyFont="true" applyFill="true">
      <alignment vertical="center"/>
    </xf>
    <xf numFmtId="0" fontId="0" fillId="0" borderId="0" xfId="0" applyAlignment="true">
      <alignment horizontal="right" vertical="center"/>
    </xf>
    <xf numFmtId="0" fontId="11" fillId="0" borderId="2" xfId="0" applyFont="true" applyBorder="true" applyAlignment="true">
      <alignment horizontal="center" vertical="center"/>
    </xf>
    <xf numFmtId="0" fontId="12" fillId="3" borderId="2" xfId="0" applyFont="true" applyFill="true" applyBorder="true" applyAlignment="true">
      <alignment horizontal="center" vertical="center"/>
    </xf>
    <xf numFmtId="0" fontId="13" fillId="0" borderId="2" xfId="0" applyFont="true" applyFill="true" applyBorder="true" applyAlignment="true">
      <alignment horizontal="center" vertical="center"/>
    </xf>
    <xf numFmtId="0" fontId="12" fillId="0" borderId="2" xfId="0" applyFont="true" applyFill="true" applyBorder="true" applyAlignment="true">
      <alignment horizontal="center" vertical="center"/>
    </xf>
    <xf numFmtId="176" fontId="0" fillId="0" borderId="0" xfId="0" applyNumberFormat="true">
      <alignment vertical="center"/>
    </xf>
    <xf numFmtId="176" fontId="12" fillId="0" borderId="4" xfId="0" applyNumberFormat="true" applyFont="true" applyFill="true" applyBorder="true" applyAlignment="true">
      <alignment horizontal="center" vertical="center"/>
    </xf>
    <xf numFmtId="0" fontId="0" fillId="0" borderId="0" xfId="0" applyAlignment="true">
      <alignment horizontal="left" vertical="center" wrapText="true"/>
    </xf>
    <xf numFmtId="0" fontId="10" fillId="0" borderId="2" xfId="0" applyFont="true" applyFill="true" applyBorder="true" applyAlignment="true">
      <alignment horizontal="right" vertical="center"/>
    </xf>
    <xf numFmtId="0" fontId="10" fillId="0" borderId="2" xfId="0" applyFont="true" applyBorder="true">
      <alignment vertical="center"/>
    </xf>
    <xf numFmtId="0" fontId="9" fillId="0" borderId="2" xfId="0" applyFont="true" applyFill="true" applyBorder="true" applyAlignment="true">
      <alignment horizontal="right" vertical="center"/>
    </xf>
    <xf numFmtId="0" fontId="9" fillId="0" borderId="2" xfId="0" applyFont="true" applyBorder="true">
      <alignment vertical="center"/>
    </xf>
    <xf numFmtId="0" fontId="9" fillId="0" borderId="2" xfId="0" applyFont="true" applyFill="true" applyBorder="true">
      <alignment vertical="center"/>
    </xf>
    <xf numFmtId="0" fontId="10" fillId="0" borderId="2" xfId="0" applyFont="true" applyFill="true" applyBorder="true">
      <alignment vertical="center"/>
    </xf>
    <xf numFmtId="0" fontId="12" fillId="0" borderId="2" xfId="0" applyFont="true" applyFill="true" applyBorder="true" applyAlignment="true">
      <alignment horizontal="right" vertical="center"/>
    </xf>
    <xf numFmtId="0" fontId="0" fillId="0" borderId="2" xfId="0" applyBorder="true">
      <alignment vertical="center"/>
    </xf>
    <xf numFmtId="0" fontId="12" fillId="0" borderId="4" xfId="0" applyFont="true" applyFill="true" applyBorder="true">
      <alignment vertical="center"/>
    </xf>
    <xf numFmtId="0" fontId="13" fillId="0" borderId="0" xfId="0" applyFont="true">
      <alignment vertical="center"/>
    </xf>
    <xf numFmtId="0" fontId="11" fillId="0" borderId="0" xfId="0" applyFont="true">
      <alignment vertical="center"/>
    </xf>
    <xf numFmtId="0" fontId="13" fillId="0" borderId="0" xfId="0" applyFont="true" applyFill="true">
      <alignment vertical="center"/>
    </xf>
    <xf numFmtId="0" fontId="1" fillId="0" borderId="0" xfId="0" applyFont="true" applyFill="true">
      <alignment vertical="center"/>
    </xf>
    <xf numFmtId="0" fontId="10" fillId="0" borderId="0" xfId="0" applyFont="true" applyFill="true" applyAlignment="true">
      <alignment horizontal="right" vertical="center"/>
    </xf>
    <xf numFmtId="0" fontId="14" fillId="0" borderId="0" xfId="0" applyFont="true" applyFill="true" applyAlignment="true">
      <alignment horizontal="center" vertical="center"/>
    </xf>
    <xf numFmtId="0" fontId="6" fillId="0" borderId="2" xfId="0" applyFont="true" applyFill="true" applyBorder="true" applyAlignment="true">
      <alignment horizontal="center" vertical="center"/>
    </xf>
    <xf numFmtId="176" fontId="1" fillId="0" borderId="0" xfId="0" applyNumberFormat="true" applyFont="true" applyFill="true">
      <alignment vertical="center"/>
    </xf>
    <xf numFmtId="176" fontId="6" fillId="0" borderId="2" xfId="0" applyNumberFormat="true" applyFont="true" applyFill="true" applyBorder="true" applyAlignment="true">
      <alignment horizontal="center" vertical="center"/>
    </xf>
    <xf numFmtId="0" fontId="1" fillId="0" borderId="0" xfId="0" applyFont="true" applyFill="true" applyAlignment="true">
      <alignment horizontal="left" vertical="center" wrapText="true"/>
    </xf>
    <xf numFmtId="0" fontId="1" fillId="0" borderId="2" xfId="0" applyFont="true" applyFill="true" applyBorder="true" applyAlignment="true">
      <alignment horizontal="right" vertical="center"/>
    </xf>
    <xf numFmtId="0" fontId="6" fillId="0" borderId="2" xfId="0" applyFont="true" applyFill="true" applyBorder="true" applyAlignment="true">
      <alignment horizontal="right" vertical="center"/>
    </xf>
    <xf numFmtId="0" fontId="1" fillId="0" borderId="2" xfId="0" applyFont="true" applyFill="true" applyBorder="true">
      <alignment vertical="center"/>
    </xf>
    <xf numFmtId="0" fontId="1" fillId="0" borderId="0" xfId="0" applyFont="true" applyFill="true" applyAlignment="true">
      <alignment horizontal="right" vertical="center"/>
    </xf>
    <xf numFmtId="0" fontId="6" fillId="0" borderId="4" xfId="0" applyFont="true" applyFill="true" applyBorder="true">
      <alignment vertical="center"/>
    </xf>
    <xf numFmtId="0" fontId="6" fillId="0" borderId="0" xfId="0" applyFont="true" applyFill="true">
      <alignment vertical="center"/>
    </xf>
  </cellXfs>
  <cellStyles count="55">
    <cellStyle name="常规" xfId="0" builtinId="0"/>
    <cellStyle name="常规 4" xfId="1"/>
    <cellStyle name="常规 2" xfId="2"/>
    <cellStyle name="60% - 强调文字颜色 6" xfId="3" builtinId="52"/>
    <cellStyle name="20% - 强调文字颜色 6" xfId="4" builtinId="50"/>
    <cellStyle name="输出" xfId="5" builtinId="21"/>
    <cellStyle name="检查单元格" xfId="6" builtinId="23"/>
    <cellStyle name="差" xfId="7" builtinId="27"/>
    <cellStyle name="千位分隔 2" xfId="8"/>
    <cellStyle name="标题 1" xfId="9" builtinId="16"/>
    <cellStyle name="解释性文本" xfId="10" builtinId="53"/>
    <cellStyle name="千位分隔 3" xfId="11"/>
    <cellStyle name="标题 2" xfId="12" builtinId="17"/>
    <cellStyle name="40% - 强调文字颜色 5" xfId="13" builtinId="47"/>
    <cellStyle name="千位分隔[0]" xfId="14" builtinId="6"/>
    <cellStyle name="40% - 强调文字颜色 6" xfId="15" builtinId="51"/>
    <cellStyle name="超链接" xfId="16" builtinId="8"/>
    <cellStyle name="强调文字颜色 5" xfId="17" builtinId="45"/>
    <cellStyle name="千位分隔 4" xfId="18"/>
    <cellStyle name="标题 3" xfId="19" builtinId="18"/>
    <cellStyle name="汇总" xfId="20" builtinId="25"/>
    <cellStyle name="20% - 强调文字颜色 1" xfId="21" builtinId="30"/>
    <cellStyle name="40% - 强调文字颜色 1" xfId="22" builtinId="31"/>
    <cellStyle name="强调文字颜色 6" xfId="23" builtinId="49"/>
    <cellStyle name="千位分隔" xfId="24" builtinId="3"/>
    <cellStyle name="标题" xfId="25" builtinId="15"/>
    <cellStyle name="已访问的超链接" xfId="26" builtinId="9"/>
    <cellStyle name="40% - 强调文字颜色 4" xfId="27" builtinId="43"/>
    <cellStyle name="常规 3" xfId="28"/>
    <cellStyle name="链接单元格" xfId="29" builtinId="24"/>
    <cellStyle name="标题 4" xfId="30" builtinId="19"/>
    <cellStyle name="20% - 强调文字颜色 2" xfId="31" builtinId="34"/>
    <cellStyle name="货币[0]" xfId="32" builtinId="7"/>
    <cellStyle name="警告文本" xfId="33" builtinId="11"/>
    <cellStyle name="40% - 强调文字颜色 2" xfId="34" builtinId="35"/>
    <cellStyle name="注释" xfId="35" builtinId="10"/>
    <cellStyle name="60% - 强调文字颜色 3" xfId="36" builtinId="40"/>
    <cellStyle name="好" xfId="37" builtinId="26"/>
    <cellStyle name="20% - 强调文字颜色 5" xfId="38" builtinId="46"/>
    <cellStyle name="适中" xfId="39" builtinId="28"/>
    <cellStyle name="计算" xfId="40" builtinId="22"/>
    <cellStyle name="强调文字颜色 1" xfId="41" builtinId="29"/>
    <cellStyle name="60% - 强调文字颜色 4" xfId="42" builtinId="44"/>
    <cellStyle name="60% - 强调文字颜色 1" xfId="43" builtinId="32"/>
    <cellStyle name="强调文字颜色 2" xfId="44" builtinId="33"/>
    <cellStyle name="60% - 强调文字颜色 5" xfId="45" builtinId="48"/>
    <cellStyle name="百分比" xfId="46" builtinId="5"/>
    <cellStyle name="60% - 强调文字颜色 2" xfId="47" builtinId="36"/>
    <cellStyle name="货币" xfId="48" builtinId="4"/>
    <cellStyle name="强调文字颜色 3" xfId="49" builtinId="37"/>
    <cellStyle name="20% - 强调文字颜色 3" xfId="50" builtinId="38"/>
    <cellStyle name="输入" xfId="51" builtinId="20"/>
    <cellStyle name="40% - 强调文字颜色 3" xfId="52" builtinId="39"/>
    <cellStyle name="强调文字颜色 4" xfId="53" builtinId="41"/>
    <cellStyle name="20% - 强调文字颜色 4" xfId="54" builtinId="4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12</xdr:row>
      <xdr:rowOff>0</xdr:rowOff>
    </xdr:from>
    <xdr:to>
      <xdr:col>2</xdr:col>
      <xdr:colOff>458837</xdr:colOff>
      <xdr:row>12</xdr:row>
      <xdr:rowOff>60199</xdr:rowOff>
    </xdr:to>
    <xdr:sp>
      <xdr:nvSpPr>
        <xdr:cNvPr id="2" name="Host Control  972"/>
        <xdr:cNvSpPr/>
      </xdr:nvSpPr>
      <xdr:spPr>
        <a:xfrm>
          <a:off x="2943860" y="6076950"/>
          <a:ext cx="458470" cy="59690"/>
        </a:xfrm>
        <a:prstGeom prst="rect">
          <a:avLst/>
        </a:prstGeom>
        <a:noFill/>
        <a:ln w="9525" cap="flat" cmpd="sng">
          <a:noFill/>
          <a:prstDash val="solid"/>
          <a:miter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9040</xdr:colOff>
      <xdr:row>12</xdr:row>
      <xdr:rowOff>61425</xdr:rowOff>
    </xdr:to>
    <xdr:sp>
      <xdr:nvSpPr>
        <xdr:cNvPr id="3" name="Host Control  972"/>
        <xdr:cNvSpPr/>
      </xdr:nvSpPr>
      <xdr:spPr>
        <a:xfrm>
          <a:off x="2943860" y="6076950"/>
          <a:ext cx="8890" cy="60960"/>
        </a:xfrm>
        <a:prstGeom prst="rect">
          <a:avLst/>
        </a:prstGeom>
        <a:noFill/>
        <a:ln w="9525" cap="flat" cmpd="sng">
          <a:noFill/>
          <a:prstDash val="solid"/>
          <a:miter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9040</xdr:colOff>
      <xdr:row>12</xdr:row>
      <xdr:rowOff>61425</xdr:rowOff>
    </xdr:to>
    <xdr:sp>
      <xdr:nvSpPr>
        <xdr:cNvPr id="4" name="Host Control  1157"/>
        <xdr:cNvSpPr/>
      </xdr:nvSpPr>
      <xdr:spPr>
        <a:xfrm>
          <a:off x="2943860" y="6076950"/>
          <a:ext cx="8890" cy="60960"/>
        </a:xfrm>
        <a:prstGeom prst="rect">
          <a:avLst/>
        </a:prstGeom>
        <a:noFill/>
        <a:ln w="9525" cap="flat" cmpd="sng">
          <a:noFill/>
          <a:prstDash val="solid"/>
          <a:miter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9040</xdr:colOff>
      <xdr:row>12</xdr:row>
      <xdr:rowOff>61425</xdr:rowOff>
    </xdr:to>
    <xdr:sp>
      <xdr:nvSpPr>
        <xdr:cNvPr id="5" name="Host Control  1042"/>
        <xdr:cNvSpPr/>
      </xdr:nvSpPr>
      <xdr:spPr>
        <a:xfrm>
          <a:off x="2943860" y="6076950"/>
          <a:ext cx="8890" cy="60960"/>
        </a:xfrm>
        <a:prstGeom prst="rect">
          <a:avLst/>
        </a:prstGeom>
        <a:noFill/>
        <a:ln w="9525" cap="flat" cmpd="sng">
          <a:noFill/>
          <a:prstDash val="solid"/>
          <a:miter/>
        </a:ln>
      </xdr:spPr>
    </xdr:sp>
    <xdr:clientData/>
  </xdr:twoCellAnchor>
  <xdr:twoCellAnchor editAs="oneCell">
    <xdr:from>
      <xdr:col>2</xdr:col>
      <xdr:colOff>0</xdr:colOff>
      <xdr:row>12</xdr:row>
      <xdr:rowOff>0</xdr:rowOff>
    </xdr:from>
    <xdr:to>
      <xdr:col>2</xdr:col>
      <xdr:colOff>9040</xdr:colOff>
      <xdr:row>12</xdr:row>
      <xdr:rowOff>61425</xdr:rowOff>
    </xdr:to>
    <xdr:sp>
      <xdr:nvSpPr>
        <xdr:cNvPr id="6" name="Host Control  1157"/>
        <xdr:cNvSpPr/>
      </xdr:nvSpPr>
      <xdr:spPr>
        <a:xfrm>
          <a:off x="2943860" y="6076950"/>
          <a:ext cx="8890" cy="60960"/>
        </a:xfrm>
        <a:prstGeom prst="rect">
          <a:avLst/>
        </a:prstGeom>
        <a:noFill/>
        <a:ln w="9525" cap="flat" cmpd="sng">
          <a:noFill/>
          <a:prstDash val="solid"/>
          <a:miter/>
        </a:ln>
      </xdr:spPr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2:L46"/>
  <sheetViews>
    <sheetView topLeftCell="D1" workbookViewId="0">
      <selection activeCell="N7" sqref="N7"/>
    </sheetView>
  </sheetViews>
  <sheetFormatPr defaultColWidth="9" defaultRowHeight="13.5"/>
  <cols>
    <col min="1" max="1" width="25.45" style="21" hidden="true" customWidth="true"/>
    <col min="2" max="2" width="10" style="21" hidden="true" customWidth="true"/>
    <col min="3" max="3" width="9" style="21" hidden="true" customWidth="true"/>
    <col min="4" max="4" width="9" style="21"/>
    <col min="5" max="5" width="14.0916666666667" style="43" customWidth="true"/>
    <col min="6" max="7" width="12.9083333333333" style="43" customWidth="true"/>
    <col min="8" max="8" width="9" style="21"/>
    <col min="9" max="10" width="10.0916666666667" style="21" customWidth="true"/>
    <col min="11" max="11" width="9" style="21"/>
    <col min="12" max="12" width="20.3666666666667" style="21" hidden="true" customWidth="true"/>
    <col min="13" max="13" width="16.6333333333333" style="21" hidden="true" customWidth="true"/>
    <col min="14" max="16384" width="9" style="21"/>
  </cols>
  <sheetData>
    <row r="2" ht="18.75" spans="4:11">
      <c r="D2" s="44" t="s">
        <v>0</v>
      </c>
      <c r="E2" s="44"/>
      <c r="F2" s="44"/>
      <c r="G2" s="44"/>
      <c r="H2" s="44"/>
      <c r="I2" s="44"/>
      <c r="J2" s="44"/>
      <c r="K2" s="44"/>
    </row>
    <row r="4" s="42" customFormat="true" ht="20.15" customHeight="true" spans="1:11">
      <c r="A4" s="42" t="s">
        <v>1</v>
      </c>
      <c r="B4" s="42">
        <v>180000</v>
      </c>
      <c r="D4" s="45" t="s">
        <v>2</v>
      </c>
      <c r="E4" s="45" t="s">
        <v>3</v>
      </c>
      <c r="F4" s="45" t="s">
        <v>4</v>
      </c>
      <c r="G4" s="45" t="s">
        <v>5</v>
      </c>
      <c r="H4" s="45" t="s">
        <v>6</v>
      </c>
      <c r="I4" s="45" t="s">
        <v>7</v>
      </c>
      <c r="J4" s="45" t="s">
        <v>8</v>
      </c>
      <c r="K4" s="45" t="s">
        <v>9</v>
      </c>
    </row>
    <row r="5" s="42" customFormat="true" ht="20.15" customHeight="true" spans="1:11">
      <c r="A5" s="42" t="s">
        <v>10</v>
      </c>
      <c r="B5" s="42">
        <v>25000</v>
      </c>
      <c r="D5" s="45" t="s">
        <v>11</v>
      </c>
      <c r="E5" s="49">
        <v>13300</v>
      </c>
      <c r="F5" s="49"/>
      <c r="G5" s="50">
        <v>13300</v>
      </c>
      <c r="H5" s="51">
        <v>600</v>
      </c>
      <c r="I5" s="51">
        <v>740</v>
      </c>
      <c r="J5" s="51"/>
      <c r="K5" s="51">
        <f>G5-H5-I5-J5</f>
        <v>11960</v>
      </c>
    </row>
    <row r="6" s="42" customFormat="true" ht="20.15" customHeight="true" spans="1:12">
      <c r="A6" s="42" t="s">
        <v>12</v>
      </c>
      <c r="B6" s="42">
        <v>12118</v>
      </c>
      <c r="D6" s="45" t="s">
        <v>13</v>
      </c>
      <c r="E6" s="49">
        <v>7900</v>
      </c>
      <c r="F6" s="49">
        <v>8445</v>
      </c>
      <c r="G6" s="50">
        <v>16345</v>
      </c>
      <c r="H6" s="51">
        <v>600</v>
      </c>
      <c r="I6" s="51">
        <v>435</v>
      </c>
      <c r="J6" s="51">
        <v>280</v>
      </c>
      <c r="K6" s="51">
        <f t="shared" ref="K6:K40" si="0">G6-H6-I6-J6</f>
        <v>15030</v>
      </c>
      <c r="L6" s="53"/>
    </row>
    <row r="7" s="42" customFormat="true" ht="20.15" customHeight="true" spans="1:12">
      <c r="A7" s="42" t="s">
        <v>7</v>
      </c>
      <c r="B7" s="42">
        <v>310</v>
      </c>
      <c r="D7" s="45" t="s">
        <v>14</v>
      </c>
      <c r="E7" s="49">
        <v>7900</v>
      </c>
      <c r="F7" s="49">
        <v>-3445</v>
      </c>
      <c r="G7" s="50">
        <v>4455</v>
      </c>
      <c r="H7" s="51">
        <v>600</v>
      </c>
      <c r="I7" s="51">
        <v>195</v>
      </c>
      <c r="J7" s="51"/>
      <c r="K7" s="51">
        <f t="shared" si="0"/>
        <v>3660</v>
      </c>
      <c r="L7" s="54"/>
    </row>
    <row r="8" s="42" customFormat="true" ht="20.15" customHeight="true" spans="1:12">
      <c r="A8" s="42" t="s">
        <v>15</v>
      </c>
      <c r="B8" s="42">
        <v>6920</v>
      </c>
      <c r="D8" s="45" t="s">
        <v>16</v>
      </c>
      <c r="E8" s="49">
        <v>5200</v>
      </c>
      <c r="F8" s="49">
        <v>1000</v>
      </c>
      <c r="G8" s="50">
        <v>6200</v>
      </c>
      <c r="H8" s="51"/>
      <c r="I8" s="51"/>
      <c r="J8" s="51">
        <v>760</v>
      </c>
      <c r="K8" s="51">
        <f t="shared" si="0"/>
        <v>5440</v>
      </c>
      <c r="L8" s="54"/>
    </row>
    <row r="9" s="42" customFormat="true" ht="20.15" customHeight="true" spans="1:11">
      <c r="A9" s="42" t="s">
        <v>17</v>
      </c>
      <c r="B9" s="42">
        <f>B4-B6-B5-B7-B8</f>
        <v>135652</v>
      </c>
      <c r="D9" s="45" t="s">
        <v>18</v>
      </c>
      <c r="E9" s="49">
        <v>5000</v>
      </c>
      <c r="F9" s="49"/>
      <c r="G9" s="50">
        <v>5000</v>
      </c>
      <c r="H9" s="51"/>
      <c r="I9" s="51"/>
      <c r="J9" s="51"/>
      <c r="K9" s="51">
        <f t="shared" si="0"/>
        <v>5000</v>
      </c>
    </row>
    <row r="10" s="42" customFormat="true" ht="20.15" customHeight="true" spans="4:11">
      <c r="D10" s="45" t="s">
        <v>19</v>
      </c>
      <c r="E10" s="49">
        <v>8600</v>
      </c>
      <c r="F10" s="49"/>
      <c r="G10" s="50">
        <v>8600</v>
      </c>
      <c r="H10" s="51"/>
      <c r="I10" s="51"/>
      <c r="J10" s="51"/>
      <c r="K10" s="51">
        <f t="shared" si="0"/>
        <v>8600</v>
      </c>
    </row>
    <row r="11" s="42" customFormat="true" ht="20.15" customHeight="true" spans="4:11">
      <c r="D11" s="45" t="s">
        <v>20</v>
      </c>
      <c r="E11" s="49">
        <v>4200</v>
      </c>
      <c r="F11" s="49"/>
      <c r="G11" s="50">
        <v>4200</v>
      </c>
      <c r="H11" s="51"/>
      <c r="I11" s="51">
        <v>30</v>
      </c>
      <c r="J11" s="51"/>
      <c r="K11" s="51">
        <f t="shared" si="0"/>
        <v>4170</v>
      </c>
    </row>
    <row r="12" s="42" customFormat="true" ht="20.15" customHeight="true" spans="4:11">
      <c r="D12" s="45" t="s">
        <v>21</v>
      </c>
      <c r="E12" s="49">
        <v>5200</v>
      </c>
      <c r="F12" s="49"/>
      <c r="G12" s="50">
        <v>5200</v>
      </c>
      <c r="H12" s="51"/>
      <c r="I12" s="51"/>
      <c r="J12" s="51">
        <v>50</v>
      </c>
      <c r="K12" s="51">
        <f t="shared" si="0"/>
        <v>5150</v>
      </c>
    </row>
    <row r="13" s="42" customFormat="true" ht="20.15" customHeight="true" spans="4:11">
      <c r="D13" s="45" t="s">
        <v>22</v>
      </c>
      <c r="E13" s="49">
        <v>4600</v>
      </c>
      <c r="F13" s="49"/>
      <c r="G13" s="50">
        <v>4600</v>
      </c>
      <c r="H13" s="51"/>
      <c r="I13" s="51">
        <v>465</v>
      </c>
      <c r="J13" s="51"/>
      <c r="K13" s="51">
        <f t="shared" si="0"/>
        <v>4135</v>
      </c>
    </row>
    <row r="14" s="42" customFormat="true" ht="20.15" customHeight="true" spans="1:11">
      <c r="A14" s="42" t="s">
        <v>23</v>
      </c>
      <c r="D14" s="45" t="s">
        <v>24</v>
      </c>
      <c r="E14" s="49">
        <v>13300</v>
      </c>
      <c r="F14" s="49"/>
      <c r="G14" s="50">
        <v>13300</v>
      </c>
      <c r="H14" s="51">
        <v>600</v>
      </c>
      <c r="I14" s="51">
        <v>340</v>
      </c>
      <c r="J14" s="51">
        <v>30</v>
      </c>
      <c r="K14" s="51">
        <f t="shared" si="0"/>
        <v>12330</v>
      </c>
    </row>
    <row r="15" s="42" customFormat="true" ht="20.15" customHeight="true" spans="1:11">
      <c r="A15" s="42" t="s">
        <v>25</v>
      </c>
      <c r="B15" s="42">
        <v>10000</v>
      </c>
      <c r="D15" s="45" t="s">
        <v>26</v>
      </c>
      <c r="E15" s="49">
        <v>13300</v>
      </c>
      <c r="F15" s="49"/>
      <c r="G15" s="50">
        <v>13300</v>
      </c>
      <c r="H15" s="51">
        <v>600</v>
      </c>
      <c r="I15" s="51">
        <v>160</v>
      </c>
      <c r="J15" s="51">
        <v>250</v>
      </c>
      <c r="K15" s="51">
        <f t="shared" si="0"/>
        <v>12290</v>
      </c>
    </row>
    <row r="16" s="42" customFormat="true" ht="20.15" customHeight="true" spans="4:11">
      <c r="D16" s="45" t="s">
        <v>27</v>
      </c>
      <c r="E16" s="49">
        <v>13300</v>
      </c>
      <c r="F16" s="49"/>
      <c r="G16" s="50">
        <v>13300</v>
      </c>
      <c r="H16" s="51">
        <v>600</v>
      </c>
      <c r="I16" s="51">
        <v>645</v>
      </c>
      <c r="J16" s="51">
        <v>410</v>
      </c>
      <c r="K16" s="51">
        <f t="shared" si="0"/>
        <v>11645</v>
      </c>
    </row>
    <row r="17" s="42" customFormat="true" ht="20.15" customHeight="true" spans="4:11">
      <c r="D17" s="45" t="s">
        <v>28</v>
      </c>
      <c r="E17" s="49">
        <v>5300</v>
      </c>
      <c r="F17" s="49"/>
      <c r="G17" s="50">
        <v>5300</v>
      </c>
      <c r="H17" s="51"/>
      <c r="I17" s="51">
        <v>175</v>
      </c>
      <c r="J17" s="51"/>
      <c r="K17" s="51">
        <f t="shared" si="0"/>
        <v>5125</v>
      </c>
    </row>
    <row r="18" s="42" customFormat="true" ht="20.15" customHeight="true" spans="4:12">
      <c r="D18" s="45" t="s">
        <v>29</v>
      </c>
      <c r="E18" s="49">
        <v>13300</v>
      </c>
      <c r="F18" s="49">
        <v>-3250</v>
      </c>
      <c r="G18" s="50">
        <v>10050</v>
      </c>
      <c r="H18" s="51">
        <v>600</v>
      </c>
      <c r="I18" s="51">
        <v>310</v>
      </c>
      <c r="J18" s="51">
        <v>490</v>
      </c>
      <c r="K18" s="51">
        <f t="shared" si="0"/>
        <v>8650</v>
      </c>
      <c r="L18" s="54"/>
    </row>
    <row r="19" s="42" customFormat="true" ht="20.15" customHeight="true" spans="4:11">
      <c r="D19" s="45" t="s">
        <v>30</v>
      </c>
      <c r="E19" s="49">
        <v>10100</v>
      </c>
      <c r="F19" s="49">
        <v>5000</v>
      </c>
      <c r="G19" s="50">
        <v>15100</v>
      </c>
      <c r="H19" s="51">
        <v>600</v>
      </c>
      <c r="I19" s="51">
        <v>150</v>
      </c>
      <c r="J19" s="51">
        <v>340</v>
      </c>
      <c r="K19" s="51">
        <f t="shared" si="0"/>
        <v>14010</v>
      </c>
    </row>
    <row r="20" s="42" customFormat="true" ht="20.15" customHeight="true" spans="4:11">
      <c r="D20" s="45" t="s">
        <v>31</v>
      </c>
      <c r="E20" s="49">
        <v>3300</v>
      </c>
      <c r="F20" s="49"/>
      <c r="G20" s="50">
        <v>3300</v>
      </c>
      <c r="H20" s="51"/>
      <c r="I20" s="51">
        <v>135</v>
      </c>
      <c r="J20" s="51"/>
      <c r="K20" s="51">
        <f t="shared" si="0"/>
        <v>3165</v>
      </c>
    </row>
    <row r="21" s="42" customFormat="true" ht="20.15" customHeight="true" spans="4:12">
      <c r="D21" s="45" t="s">
        <v>32</v>
      </c>
      <c r="E21" s="49">
        <v>9200</v>
      </c>
      <c r="F21" s="49">
        <v>1000</v>
      </c>
      <c r="G21" s="50">
        <v>10200</v>
      </c>
      <c r="H21" s="51"/>
      <c r="I21" s="51"/>
      <c r="J21" s="51">
        <v>540</v>
      </c>
      <c r="K21" s="51">
        <f t="shared" si="0"/>
        <v>9660</v>
      </c>
      <c r="L21" s="54"/>
    </row>
    <row r="22" s="42" customFormat="true" ht="20.15" customHeight="true" spans="4:11">
      <c r="D22" s="45" t="s">
        <v>33</v>
      </c>
      <c r="E22" s="49">
        <v>13300</v>
      </c>
      <c r="F22" s="49"/>
      <c r="G22" s="50">
        <v>13300</v>
      </c>
      <c r="H22" s="51">
        <v>600</v>
      </c>
      <c r="I22" s="51">
        <v>190</v>
      </c>
      <c r="J22" s="51">
        <v>440</v>
      </c>
      <c r="K22" s="51">
        <f t="shared" si="0"/>
        <v>12070</v>
      </c>
    </row>
    <row r="23" s="42" customFormat="true" ht="20.15" customHeight="true" spans="4:11">
      <c r="D23" s="45" t="s">
        <v>34</v>
      </c>
      <c r="E23" s="49">
        <v>4000</v>
      </c>
      <c r="F23" s="49"/>
      <c r="G23" s="50">
        <v>4000</v>
      </c>
      <c r="H23" s="51"/>
      <c r="I23" s="51"/>
      <c r="J23" s="51"/>
      <c r="K23" s="51">
        <f t="shared" si="0"/>
        <v>4000</v>
      </c>
    </row>
    <row r="24" s="42" customFormat="true" ht="20.15" customHeight="true" spans="4:11">
      <c r="D24" s="45" t="s">
        <v>35</v>
      </c>
      <c r="E24" s="49">
        <v>14100</v>
      </c>
      <c r="F24" s="49"/>
      <c r="G24" s="50">
        <v>14100</v>
      </c>
      <c r="H24" s="51"/>
      <c r="I24" s="51">
        <v>125</v>
      </c>
      <c r="J24" s="51">
        <v>370</v>
      </c>
      <c r="K24" s="51">
        <f t="shared" si="0"/>
        <v>13605</v>
      </c>
    </row>
    <row r="25" s="42" customFormat="true" ht="20.15" customHeight="true" spans="4:12">
      <c r="D25" s="45" t="s">
        <v>36</v>
      </c>
      <c r="E25" s="49">
        <v>13200</v>
      </c>
      <c r="F25" s="49">
        <v>2250</v>
      </c>
      <c r="G25" s="50">
        <v>15450</v>
      </c>
      <c r="H25" s="51">
        <v>600</v>
      </c>
      <c r="I25" s="51"/>
      <c r="J25" s="51">
        <v>30</v>
      </c>
      <c r="K25" s="51">
        <f t="shared" si="0"/>
        <v>14820</v>
      </c>
      <c r="L25" s="54"/>
    </row>
    <row r="26" s="42" customFormat="true" ht="20.15" customHeight="true" spans="4:11">
      <c r="D26" s="45" t="s">
        <v>37</v>
      </c>
      <c r="E26" s="49">
        <v>16600</v>
      </c>
      <c r="F26" s="49"/>
      <c r="G26" s="50">
        <v>16600</v>
      </c>
      <c r="H26" s="51">
        <v>600</v>
      </c>
      <c r="I26" s="51">
        <v>135</v>
      </c>
      <c r="J26" s="51">
        <v>580</v>
      </c>
      <c r="K26" s="51">
        <f t="shared" si="0"/>
        <v>15285</v>
      </c>
    </row>
    <row r="27" s="42" customFormat="true" ht="20.15" customHeight="true" spans="4:11">
      <c r="D27" s="45" t="s">
        <v>38</v>
      </c>
      <c r="E27" s="49">
        <v>13300</v>
      </c>
      <c r="F27" s="49"/>
      <c r="G27" s="50">
        <v>13300</v>
      </c>
      <c r="H27" s="51">
        <v>600</v>
      </c>
      <c r="I27" s="51">
        <v>225</v>
      </c>
      <c r="J27" s="51">
        <v>60</v>
      </c>
      <c r="K27" s="51">
        <f t="shared" si="0"/>
        <v>12415</v>
      </c>
    </row>
    <row r="28" s="42" customFormat="true" ht="20.15" customHeight="true" spans="4:11">
      <c r="D28" s="45" t="s">
        <v>39</v>
      </c>
      <c r="E28" s="49">
        <v>11500</v>
      </c>
      <c r="F28" s="49"/>
      <c r="G28" s="50">
        <v>11500</v>
      </c>
      <c r="H28" s="51"/>
      <c r="I28" s="51">
        <v>485</v>
      </c>
      <c r="J28" s="51"/>
      <c r="K28" s="51">
        <f t="shared" si="0"/>
        <v>11015</v>
      </c>
    </row>
    <row r="29" s="42" customFormat="true" ht="20.15" customHeight="true" spans="4:11">
      <c r="D29" s="45" t="s">
        <v>40</v>
      </c>
      <c r="E29" s="49">
        <v>7400</v>
      </c>
      <c r="F29" s="49"/>
      <c r="G29" s="50">
        <v>7400</v>
      </c>
      <c r="H29" s="51"/>
      <c r="I29" s="51"/>
      <c r="J29" s="51"/>
      <c r="K29" s="51">
        <f t="shared" si="0"/>
        <v>7400</v>
      </c>
    </row>
    <row r="30" s="42" customFormat="true" ht="20.15" customHeight="true" spans="4:12">
      <c r="D30" s="45" t="s">
        <v>41</v>
      </c>
      <c r="E30" s="49">
        <v>3300</v>
      </c>
      <c r="F30" s="49">
        <v>300</v>
      </c>
      <c r="G30" s="50">
        <v>3600</v>
      </c>
      <c r="H30" s="51"/>
      <c r="I30" s="51">
        <v>65</v>
      </c>
      <c r="J30" s="51"/>
      <c r="K30" s="51">
        <f t="shared" si="0"/>
        <v>3535</v>
      </c>
      <c r="L30" s="54"/>
    </row>
    <row r="31" s="42" customFormat="true" ht="20.15" customHeight="true" spans="4:11">
      <c r="D31" s="45" t="s">
        <v>42</v>
      </c>
      <c r="E31" s="49">
        <v>13200</v>
      </c>
      <c r="F31" s="49"/>
      <c r="G31" s="50">
        <v>13200</v>
      </c>
      <c r="H31" s="51">
        <v>600</v>
      </c>
      <c r="I31" s="51"/>
      <c r="J31" s="51"/>
      <c r="K31" s="51">
        <f t="shared" si="0"/>
        <v>12600</v>
      </c>
    </row>
    <row r="32" s="42" customFormat="true" ht="20.15" customHeight="true" spans="4:11">
      <c r="D32" s="45" t="s">
        <v>43</v>
      </c>
      <c r="E32" s="49">
        <v>8700</v>
      </c>
      <c r="F32" s="49"/>
      <c r="G32" s="50">
        <v>8700</v>
      </c>
      <c r="H32" s="51"/>
      <c r="I32" s="51">
        <v>325</v>
      </c>
      <c r="J32" s="51">
        <v>50</v>
      </c>
      <c r="K32" s="51">
        <f t="shared" si="0"/>
        <v>8325</v>
      </c>
    </row>
    <row r="33" s="42" customFormat="true" ht="20.15" customHeight="true" spans="4:11">
      <c r="D33" s="45" t="s">
        <v>44</v>
      </c>
      <c r="E33" s="49">
        <v>6800</v>
      </c>
      <c r="F33" s="49"/>
      <c r="G33" s="50">
        <v>6800</v>
      </c>
      <c r="H33" s="51"/>
      <c r="I33" s="51"/>
      <c r="J33" s="51"/>
      <c r="K33" s="51">
        <f t="shared" si="0"/>
        <v>6800</v>
      </c>
    </row>
    <row r="34" s="42" customFormat="true" ht="20.15" customHeight="true" spans="4:12">
      <c r="D34" s="45" t="s">
        <v>45</v>
      </c>
      <c r="E34" s="49">
        <v>6900</v>
      </c>
      <c r="F34" s="49">
        <v>560</v>
      </c>
      <c r="G34" s="50">
        <v>7460</v>
      </c>
      <c r="H34" s="51">
        <v>600</v>
      </c>
      <c r="I34" s="51"/>
      <c r="J34" s="51"/>
      <c r="K34" s="51">
        <f t="shared" si="0"/>
        <v>6860</v>
      </c>
      <c r="L34" s="54"/>
    </row>
    <row r="35" s="42" customFormat="true" ht="20.15" customHeight="true" spans="4:11">
      <c r="D35" s="45" t="s">
        <v>46</v>
      </c>
      <c r="E35" s="49">
        <v>5000</v>
      </c>
      <c r="F35" s="49"/>
      <c r="G35" s="50">
        <v>5000</v>
      </c>
      <c r="H35" s="51"/>
      <c r="I35" s="51"/>
      <c r="J35" s="51"/>
      <c r="K35" s="51">
        <f t="shared" si="0"/>
        <v>5000</v>
      </c>
    </row>
    <row r="36" s="42" customFormat="true" ht="20.15" customHeight="true" spans="4:12">
      <c r="D36" s="45" t="s">
        <v>47</v>
      </c>
      <c r="E36" s="49">
        <v>8900</v>
      </c>
      <c r="F36" s="49">
        <v>-860</v>
      </c>
      <c r="G36" s="50">
        <v>8040</v>
      </c>
      <c r="H36" s="51">
        <v>600</v>
      </c>
      <c r="I36" s="51"/>
      <c r="J36" s="51">
        <v>480</v>
      </c>
      <c r="K36" s="51">
        <f t="shared" si="0"/>
        <v>6960</v>
      </c>
      <c r="L36" s="54"/>
    </row>
    <row r="37" s="42" customFormat="true" ht="20.15" customHeight="true" spans="4:11">
      <c r="D37" s="45" t="s">
        <v>48</v>
      </c>
      <c r="E37" s="49">
        <v>5800</v>
      </c>
      <c r="F37" s="49"/>
      <c r="G37" s="50">
        <v>5800</v>
      </c>
      <c r="H37" s="51"/>
      <c r="I37" s="51"/>
      <c r="J37" s="51">
        <v>300</v>
      </c>
      <c r="K37" s="51">
        <f t="shared" si="0"/>
        <v>5500</v>
      </c>
    </row>
    <row r="38" s="42" customFormat="true" ht="20.15" customHeight="true" spans="4:11">
      <c r="D38" s="45" t="s">
        <v>49</v>
      </c>
      <c r="E38" s="49">
        <v>5000</v>
      </c>
      <c r="F38" s="49"/>
      <c r="G38" s="50">
        <v>5000</v>
      </c>
      <c r="H38" s="51"/>
      <c r="I38" s="51"/>
      <c r="J38" s="51"/>
      <c r="K38" s="51">
        <f t="shared" si="0"/>
        <v>5000</v>
      </c>
    </row>
    <row r="39" s="42" customFormat="true" ht="20.15" customHeight="true" spans="4:11">
      <c r="D39" s="45" t="s">
        <v>50</v>
      </c>
      <c r="E39" s="49">
        <v>5000</v>
      </c>
      <c r="F39" s="49"/>
      <c r="G39" s="50">
        <v>5000</v>
      </c>
      <c r="H39" s="51"/>
      <c r="I39" s="51"/>
      <c r="J39" s="51"/>
      <c r="K39" s="51">
        <f t="shared" si="0"/>
        <v>5000</v>
      </c>
    </row>
    <row r="40" s="42" customFormat="true" ht="20.15" customHeight="true" spans="4:11">
      <c r="D40" s="45" t="s">
        <v>51</v>
      </c>
      <c r="E40" s="49">
        <v>5000</v>
      </c>
      <c r="F40" s="49"/>
      <c r="G40" s="50">
        <v>5000</v>
      </c>
      <c r="H40" s="51"/>
      <c r="I40" s="51"/>
      <c r="J40" s="51"/>
      <c r="K40" s="51">
        <f t="shared" si="0"/>
        <v>5000</v>
      </c>
    </row>
    <row r="41" s="42" customFormat="true" ht="20.15" customHeight="true" spans="3:12">
      <c r="C41" s="46"/>
      <c r="D41" s="47" t="s">
        <v>52</v>
      </c>
      <c r="E41" s="50">
        <f t="shared" ref="E41:K41" si="1">SUM(E5:E40)</f>
        <v>310000</v>
      </c>
      <c r="F41" s="50">
        <f t="shared" si="1"/>
        <v>11000</v>
      </c>
      <c r="G41" s="50">
        <f t="shared" si="1"/>
        <v>321000</v>
      </c>
      <c r="H41" s="50">
        <f t="shared" si="1"/>
        <v>9000</v>
      </c>
      <c r="I41" s="50">
        <f t="shared" si="1"/>
        <v>5330</v>
      </c>
      <c r="J41" s="50">
        <f t="shared" si="1"/>
        <v>5460</v>
      </c>
      <c r="K41" s="50">
        <f t="shared" si="1"/>
        <v>301210</v>
      </c>
      <c r="L41" s="46"/>
    </row>
    <row r="42" s="42" customFormat="true" ht="14.25" spans="5:7">
      <c r="E42" s="52"/>
      <c r="F42" s="52"/>
      <c r="G42" s="52"/>
    </row>
    <row r="43" s="42" customFormat="true" ht="38.25" customHeight="true" spans="4:11">
      <c r="D43" s="48" t="s">
        <v>53</v>
      </c>
      <c r="E43" s="48"/>
      <c r="F43" s="48"/>
      <c r="G43" s="48"/>
      <c r="H43" s="48"/>
      <c r="I43" s="48"/>
      <c r="J43" s="48"/>
      <c r="K43" s="48"/>
    </row>
    <row r="44" s="42" customFormat="true" ht="14.25" spans="5:7">
      <c r="E44" s="52"/>
      <c r="F44" s="52"/>
      <c r="G44" s="52"/>
    </row>
    <row r="45" s="42" customFormat="true" ht="14.25" spans="5:7">
      <c r="E45" s="52"/>
      <c r="F45" s="52"/>
      <c r="G45" s="52"/>
    </row>
    <row r="46" s="42" customFormat="true" ht="14.25" spans="5:7">
      <c r="E46" s="52"/>
      <c r="F46" s="52"/>
      <c r="G46" s="52"/>
    </row>
  </sheetData>
  <mergeCells count="2">
    <mergeCell ref="D2:K2"/>
    <mergeCell ref="D43:K43"/>
  </mergeCells>
  <pageMargins left="0.75" right="0.75" top="1" bottom="1" header="0.5" footer="0.5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4:N43"/>
  <sheetViews>
    <sheetView topLeftCell="B1" workbookViewId="0">
      <selection activeCell="B8" sqref="B8:B9"/>
    </sheetView>
  </sheetViews>
  <sheetFormatPr defaultColWidth="9" defaultRowHeight="13.5"/>
  <cols>
    <col min="1" max="1" width="25.45" customWidth="true"/>
    <col min="2" max="2" width="10" customWidth="true"/>
    <col min="5" max="5" width="12.9083333333333" style="22" customWidth="true"/>
    <col min="7" max="8" width="10.0916666666667" customWidth="true"/>
    <col min="12" max="12" width="20.3666666666667" customWidth="true"/>
    <col min="13" max="13" width="16.6333333333333" customWidth="true"/>
  </cols>
  <sheetData>
    <row r="4" spans="1:11">
      <c r="A4" t="s">
        <v>1</v>
      </c>
      <c r="B4">
        <v>180000</v>
      </c>
      <c r="D4" s="23" t="s">
        <v>2</v>
      </c>
      <c r="E4" s="23" t="s">
        <v>54</v>
      </c>
      <c r="F4" s="23" t="s">
        <v>6</v>
      </c>
      <c r="G4" s="23" t="s">
        <v>7</v>
      </c>
      <c r="H4" s="23" t="s">
        <v>8</v>
      </c>
      <c r="I4" s="23" t="s">
        <v>15</v>
      </c>
      <c r="J4" s="23" t="s">
        <v>4</v>
      </c>
      <c r="K4" s="23" t="s">
        <v>17</v>
      </c>
    </row>
    <row r="5" spans="1:11">
      <c r="A5" t="s">
        <v>10</v>
      </c>
      <c r="B5">
        <v>25000</v>
      </c>
      <c r="D5" s="24" t="s">
        <v>11</v>
      </c>
      <c r="E5" s="30">
        <v>13300</v>
      </c>
      <c r="F5" s="31">
        <v>600</v>
      </c>
      <c r="G5" s="31">
        <v>740</v>
      </c>
      <c r="H5" s="31"/>
      <c r="I5" s="37">
        <v>4780</v>
      </c>
      <c r="J5" s="37"/>
      <c r="K5" s="37">
        <f>E5-F5-G5-H5-I5-J5</f>
        <v>7180</v>
      </c>
    </row>
    <row r="6" s="18" customFormat="true" spans="1:12">
      <c r="A6" s="18" t="s">
        <v>12</v>
      </c>
      <c r="B6" s="18">
        <v>11944</v>
      </c>
      <c r="C6" s="18">
        <v>11944</v>
      </c>
      <c r="D6" s="25" t="s">
        <v>13</v>
      </c>
      <c r="E6" s="32">
        <v>12900</v>
      </c>
      <c r="F6" s="33">
        <v>600</v>
      </c>
      <c r="G6" s="33">
        <v>435</v>
      </c>
      <c r="H6" s="33">
        <v>280</v>
      </c>
      <c r="I6" s="33">
        <v>3020</v>
      </c>
      <c r="J6" s="33">
        <v>10000</v>
      </c>
      <c r="K6" s="33">
        <f t="shared" ref="K6:K41" si="0">E6-F6-G6-H6-I6-J6</f>
        <v>-1435</v>
      </c>
      <c r="L6" s="38">
        <v>5030</v>
      </c>
    </row>
    <row r="7" s="18" customFormat="true" spans="1:12">
      <c r="A7" s="18" t="s">
        <v>7</v>
      </c>
      <c r="B7" s="18">
        <v>310</v>
      </c>
      <c r="D7" s="25" t="s">
        <v>14</v>
      </c>
      <c r="E7" s="32">
        <v>7900</v>
      </c>
      <c r="F7" s="33">
        <v>600</v>
      </c>
      <c r="G7" s="33">
        <v>195</v>
      </c>
      <c r="H7" s="33"/>
      <c r="I7" s="33"/>
      <c r="J7" s="33"/>
      <c r="K7" s="33">
        <f t="shared" si="0"/>
        <v>7105</v>
      </c>
      <c r="L7" s="39">
        <v>3660</v>
      </c>
    </row>
    <row r="8" spans="1:12">
      <c r="A8" t="s">
        <v>15</v>
      </c>
      <c r="B8">
        <v>6920</v>
      </c>
      <c r="D8" s="24" t="s">
        <v>16</v>
      </c>
      <c r="E8" s="30">
        <v>5200</v>
      </c>
      <c r="F8" s="31"/>
      <c r="G8" s="31"/>
      <c r="H8" s="31">
        <v>760</v>
      </c>
      <c r="I8" s="37">
        <v>1660</v>
      </c>
      <c r="J8" s="37"/>
      <c r="K8" s="37">
        <f t="shared" si="0"/>
        <v>2780</v>
      </c>
      <c r="L8" s="40">
        <v>6440</v>
      </c>
    </row>
    <row r="9" spans="1:11">
      <c r="A9" t="s">
        <v>17</v>
      </c>
      <c r="B9">
        <f>B4-B6-B5-B7-B8</f>
        <v>135826</v>
      </c>
      <c r="D9" s="24" t="s">
        <v>18</v>
      </c>
      <c r="E9" s="30">
        <v>5000</v>
      </c>
      <c r="F9" s="31"/>
      <c r="G9" s="31"/>
      <c r="H9" s="31"/>
      <c r="I9" s="37">
        <v>490</v>
      </c>
      <c r="J9" s="37"/>
      <c r="K9" s="37">
        <f t="shared" si="0"/>
        <v>4510</v>
      </c>
    </row>
    <row r="10" spans="4:11">
      <c r="D10" s="24" t="s">
        <v>19</v>
      </c>
      <c r="E10" s="30">
        <v>8600</v>
      </c>
      <c r="F10" s="31"/>
      <c r="G10" s="31"/>
      <c r="H10" s="31"/>
      <c r="I10" s="37"/>
      <c r="J10" s="37"/>
      <c r="K10" s="37">
        <f t="shared" si="0"/>
        <v>8600</v>
      </c>
    </row>
    <row r="11" spans="4:11">
      <c r="D11" s="24" t="s">
        <v>20</v>
      </c>
      <c r="E11" s="30">
        <v>4200</v>
      </c>
      <c r="F11" s="31"/>
      <c r="G11" s="31">
        <v>30</v>
      </c>
      <c r="H11" s="31"/>
      <c r="I11" s="37">
        <v>1250</v>
      </c>
      <c r="J11" s="37"/>
      <c r="K11" s="37">
        <f t="shared" si="0"/>
        <v>2920</v>
      </c>
    </row>
    <row r="12" spans="4:11">
      <c r="D12" s="24" t="s">
        <v>21</v>
      </c>
      <c r="E12" s="30">
        <v>5200</v>
      </c>
      <c r="F12" s="31"/>
      <c r="G12" s="31"/>
      <c r="H12" s="31">
        <v>50</v>
      </c>
      <c r="I12" s="37">
        <v>2530</v>
      </c>
      <c r="J12" s="37"/>
      <c r="K12" s="37">
        <f t="shared" si="0"/>
        <v>2620</v>
      </c>
    </row>
    <row r="13" spans="4:11">
      <c r="D13" s="24" t="s">
        <v>22</v>
      </c>
      <c r="E13" s="30">
        <v>4600</v>
      </c>
      <c r="F13" s="31"/>
      <c r="G13" s="31">
        <v>465</v>
      </c>
      <c r="H13" s="31"/>
      <c r="I13" s="37">
        <v>170</v>
      </c>
      <c r="J13" s="37"/>
      <c r="K13" s="37">
        <f t="shared" si="0"/>
        <v>3965</v>
      </c>
    </row>
    <row r="14" spans="1:11">
      <c r="A14" t="s">
        <v>23</v>
      </c>
      <c r="D14" s="24" t="s">
        <v>24</v>
      </c>
      <c r="E14" s="30">
        <v>13300</v>
      </c>
      <c r="F14" s="31">
        <v>600</v>
      </c>
      <c r="G14" s="31">
        <v>340</v>
      </c>
      <c r="H14" s="31">
        <v>30</v>
      </c>
      <c r="I14" s="37"/>
      <c r="J14" s="37"/>
      <c r="K14" s="37">
        <f t="shared" si="0"/>
        <v>12330</v>
      </c>
    </row>
    <row r="15" spans="1:11">
      <c r="A15" t="s">
        <v>25</v>
      </c>
      <c r="B15">
        <v>10000</v>
      </c>
      <c r="D15" s="24" t="s">
        <v>26</v>
      </c>
      <c r="E15" s="30">
        <v>13300</v>
      </c>
      <c r="F15" s="31">
        <v>600</v>
      </c>
      <c r="G15" s="31">
        <v>160</v>
      </c>
      <c r="H15" s="31">
        <v>250</v>
      </c>
      <c r="I15" s="37">
        <v>10200</v>
      </c>
      <c r="J15" s="37"/>
      <c r="K15" s="37">
        <f t="shared" si="0"/>
        <v>2090</v>
      </c>
    </row>
    <row r="16" spans="4:11">
      <c r="D16" s="24" t="s">
        <v>27</v>
      </c>
      <c r="E16" s="30">
        <v>13300</v>
      </c>
      <c r="F16" s="31">
        <v>600</v>
      </c>
      <c r="G16" s="31">
        <v>645</v>
      </c>
      <c r="H16" s="31">
        <v>410</v>
      </c>
      <c r="I16" s="37">
        <v>4130</v>
      </c>
      <c r="J16" s="37"/>
      <c r="K16" s="37">
        <f t="shared" si="0"/>
        <v>7515</v>
      </c>
    </row>
    <row r="17" s="19" customFormat="true" spans="4:11">
      <c r="D17" s="26" t="s">
        <v>28</v>
      </c>
      <c r="E17" s="30">
        <v>5300</v>
      </c>
      <c r="F17" s="31"/>
      <c r="G17" s="31">
        <v>175</v>
      </c>
      <c r="H17" s="31"/>
      <c r="I17" s="31">
        <v>3500</v>
      </c>
      <c r="J17" s="31"/>
      <c r="K17" s="31">
        <f t="shared" si="0"/>
        <v>1625</v>
      </c>
    </row>
    <row r="18" s="20" customFormat="true" spans="4:12">
      <c r="D18" s="25" t="s">
        <v>29</v>
      </c>
      <c r="E18" s="32">
        <v>13300</v>
      </c>
      <c r="F18" s="34">
        <v>600</v>
      </c>
      <c r="G18" s="34">
        <v>310</v>
      </c>
      <c r="H18" s="34">
        <v>490</v>
      </c>
      <c r="I18" s="34">
        <v>2600</v>
      </c>
      <c r="J18" s="34"/>
      <c r="K18" s="34">
        <f t="shared" si="0"/>
        <v>9300</v>
      </c>
      <c r="L18" s="41">
        <v>5650</v>
      </c>
    </row>
    <row r="19" spans="4:14">
      <c r="D19" s="24" t="s">
        <v>30</v>
      </c>
      <c r="E19" s="30">
        <v>15100</v>
      </c>
      <c r="F19" s="31">
        <v>600</v>
      </c>
      <c r="G19" s="31">
        <v>150</v>
      </c>
      <c r="H19" s="31">
        <v>340</v>
      </c>
      <c r="I19" s="37">
        <v>3430</v>
      </c>
      <c r="J19" s="37">
        <v>5000</v>
      </c>
      <c r="K19" s="37">
        <f t="shared" si="0"/>
        <v>5580</v>
      </c>
      <c r="N19">
        <v>8</v>
      </c>
    </row>
    <row r="20" spans="4:14">
      <c r="D20" s="24" t="s">
        <v>31</v>
      </c>
      <c r="E20" s="30">
        <v>3300</v>
      </c>
      <c r="F20" s="31"/>
      <c r="G20" s="31">
        <v>135</v>
      </c>
      <c r="H20" s="31"/>
      <c r="I20" s="37">
        <v>400</v>
      </c>
      <c r="J20" s="37"/>
      <c r="K20" s="37">
        <f t="shared" si="0"/>
        <v>2765</v>
      </c>
      <c r="N20">
        <v>7</v>
      </c>
    </row>
    <row r="21" spans="4:14">
      <c r="D21" s="24" t="s">
        <v>32</v>
      </c>
      <c r="E21" s="30">
        <v>9200</v>
      </c>
      <c r="F21" s="31"/>
      <c r="G21" s="31"/>
      <c r="H21" s="31">
        <v>540</v>
      </c>
      <c r="I21" s="37">
        <v>1420</v>
      </c>
      <c r="J21" s="37"/>
      <c r="K21" s="37">
        <f t="shared" si="0"/>
        <v>7240</v>
      </c>
      <c r="L21" s="40">
        <v>10660</v>
      </c>
      <c r="N21">
        <v>10</v>
      </c>
    </row>
    <row r="22" spans="4:14">
      <c r="D22" s="24" t="s">
        <v>33</v>
      </c>
      <c r="E22" s="30">
        <v>13300</v>
      </c>
      <c r="F22" s="31">
        <v>600</v>
      </c>
      <c r="G22" s="31">
        <v>190</v>
      </c>
      <c r="H22" s="31">
        <v>440</v>
      </c>
      <c r="I22" s="37">
        <v>3490</v>
      </c>
      <c r="J22" s="37"/>
      <c r="K22" s="37">
        <f t="shared" si="0"/>
        <v>8580</v>
      </c>
      <c r="N22">
        <v>13</v>
      </c>
    </row>
    <row r="23" s="21" customFormat="true" spans="4:14">
      <c r="D23" s="26" t="s">
        <v>34</v>
      </c>
      <c r="E23" s="30">
        <v>4000</v>
      </c>
      <c r="F23" s="35"/>
      <c r="G23" s="35"/>
      <c r="H23" s="35"/>
      <c r="I23" s="35">
        <v>2770</v>
      </c>
      <c r="J23" s="35"/>
      <c r="K23" s="35">
        <f t="shared" si="0"/>
        <v>1230</v>
      </c>
      <c r="N23" s="21">
        <v>3</v>
      </c>
    </row>
    <row r="24" spans="4:14">
      <c r="D24" s="24" t="s">
        <v>35</v>
      </c>
      <c r="E24" s="30">
        <v>14100</v>
      </c>
      <c r="F24" s="31"/>
      <c r="G24" s="31">
        <v>125</v>
      </c>
      <c r="H24" s="31">
        <v>370</v>
      </c>
      <c r="I24" s="37">
        <v>3710</v>
      </c>
      <c r="J24" s="37"/>
      <c r="K24" s="37">
        <f t="shared" si="0"/>
        <v>9895</v>
      </c>
      <c r="M24" t="s">
        <v>55</v>
      </c>
      <c r="N24">
        <v>9</v>
      </c>
    </row>
    <row r="25" spans="4:14">
      <c r="D25" s="24" t="s">
        <v>36</v>
      </c>
      <c r="E25" s="30">
        <v>13200</v>
      </c>
      <c r="F25" s="31">
        <v>600</v>
      </c>
      <c r="G25" s="31"/>
      <c r="H25" s="31">
        <v>30</v>
      </c>
      <c r="I25" s="37">
        <v>3020</v>
      </c>
      <c r="J25" s="37"/>
      <c r="K25" s="37">
        <f t="shared" si="0"/>
        <v>9550</v>
      </c>
      <c r="L25" s="40">
        <v>14820</v>
      </c>
      <c r="N25">
        <v>18</v>
      </c>
    </row>
    <row r="26" spans="4:14">
      <c r="D26" s="24" t="s">
        <v>37</v>
      </c>
      <c r="E26" s="30">
        <v>16600</v>
      </c>
      <c r="F26" s="31">
        <v>600</v>
      </c>
      <c r="G26" s="31">
        <v>135</v>
      </c>
      <c r="H26" s="31">
        <v>580</v>
      </c>
      <c r="I26" s="37">
        <v>2670</v>
      </c>
      <c r="J26" s="37"/>
      <c r="K26" s="37">
        <f t="shared" si="0"/>
        <v>12615</v>
      </c>
      <c r="M26" t="s">
        <v>55</v>
      </c>
      <c r="N26">
        <v>12</v>
      </c>
    </row>
    <row r="27" spans="4:14">
      <c r="D27" s="24" t="s">
        <v>38</v>
      </c>
      <c r="E27" s="30">
        <v>13300</v>
      </c>
      <c r="F27" s="31">
        <v>600</v>
      </c>
      <c r="G27" s="31">
        <v>225</v>
      </c>
      <c r="H27" s="31">
        <v>60</v>
      </c>
      <c r="I27" s="37">
        <v>450</v>
      </c>
      <c r="J27" s="37"/>
      <c r="K27" s="37">
        <f t="shared" si="0"/>
        <v>11965</v>
      </c>
      <c r="N27">
        <v>15</v>
      </c>
    </row>
    <row r="28" spans="4:14">
      <c r="D28" s="24" t="s">
        <v>39</v>
      </c>
      <c r="E28" s="30">
        <v>11500</v>
      </c>
      <c r="F28" s="31"/>
      <c r="G28" s="31">
        <v>485</v>
      </c>
      <c r="H28" s="31"/>
      <c r="I28" s="37">
        <v>2490</v>
      </c>
      <c r="J28" s="37"/>
      <c r="K28" s="37">
        <f t="shared" si="0"/>
        <v>8525</v>
      </c>
      <c r="N28">
        <v>9</v>
      </c>
    </row>
    <row r="29" spans="4:14">
      <c r="D29" s="24" t="s">
        <v>40</v>
      </c>
      <c r="E29" s="30">
        <v>7400</v>
      </c>
      <c r="F29" s="31"/>
      <c r="G29" s="31"/>
      <c r="H29" s="31"/>
      <c r="I29" s="37">
        <v>2250</v>
      </c>
      <c r="J29" s="37"/>
      <c r="K29" s="37">
        <f t="shared" si="0"/>
        <v>5150</v>
      </c>
      <c r="N29">
        <v>18</v>
      </c>
    </row>
    <row r="30" spans="4:14">
      <c r="D30" s="24" t="s">
        <v>41</v>
      </c>
      <c r="E30" s="30">
        <v>3300</v>
      </c>
      <c r="F30" s="31"/>
      <c r="G30" s="31">
        <v>65</v>
      </c>
      <c r="H30" s="31"/>
      <c r="I30" s="37">
        <v>2140</v>
      </c>
      <c r="J30" s="37"/>
      <c r="K30" s="37">
        <f t="shared" si="0"/>
        <v>1095</v>
      </c>
      <c r="L30" s="40">
        <v>3535</v>
      </c>
      <c r="N30">
        <v>4</v>
      </c>
    </row>
    <row r="31" spans="4:14">
      <c r="D31" s="24" t="s">
        <v>42</v>
      </c>
      <c r="E31" s="30">
        <v>13200</v>
      </c>
      <c r="F31" s="31">
        <v>600</v>
      </c>
      <c r="G31" s="31"/>
      <c r="H31" s="31"/>
      <c r="I31" s="37">
        <v>1900</v>
      </c>
      <c r="J31" s="37"/>
      <c r="K31" s="37">
        <f t="shared" si="0"/>
        <v>10700</v>
      </c>
      <c r="M31" t="s">
        <v>55</v>
      </c>
      <c r="N31">
        <v>13</v>
      </c>
    </row>
    <row r="32" spans="4:14">
      <c r="D32" s="24" t="s">
        <v>43</v>
      </c>
      <c r="E32" s="30">
        <v>8700</v>
      </c>
      <c r="F32" s="31"/>
      <c r="G32" s="31">
        <v>325</v>
      </c>
      <c r="H32" s="31">
        <v>50</v>
      </c>
      <c r="I32" s="37">
        <v>2730</v>
      </c>
      <c r="J32" s="37"/>
      <c r="K32" s="37">
        <f t="shared" si="0"/>
        <v>5595</v>
      </c>
      <c r="N32">
        <v>9</v>
      </c>
    </row>
    <row r="33" spans="4:14">
      <c r="D33" s="24" t="s">
        <v>44</v>
      </c>
      <c r="E33" s="30">
        <v>6800</v>
      </c>
      <c r="F33" s="31"/>
      <c r="G33" s="31"/>
      <c r="H33" s="31"/>
      <c r="I33" s="37">
        <v>650</v>
      </c>
      <c r="J33" s="37"/>
      <c r="K33" s="37">
        <f t="shared" si="0"/>
        <v>6150</v>
      </c>
      <c r="N33">
        <v>8</v>
      </c>
    </row>
    <row r="34" spans="4:14">
      <c r="D34" s="24" t="s">
        <v>45</v>
      </c>
      <c r="E34" s="30">
        <v>6900</v>
      </c>
      <c r="F34" s="31">
        <v>600</v>
      </c>
      <c r="G34" s="31"/>
      <c r="H34" s="31"/>
      <c r="I34" s="37">
        <v>2540</v>
      </c>
      <c r="J34" s="37"/>
      <c r="K34" s="37">
        <f t="shared" si="0"/>
        <v>3760</v>
      </c>
      <c r="L34" s="40">
        <v>6820</v>
      </c>
      <c r="N34">
        <v>18</v>
      </c>
    </row>
    <row r="35" spans="4:14">
      <c r="D35" s="24" t="s">
        <v>46</v>
      </c>
      <c r="E35" s="30">
        <v>5000</v>
      </c>
      <c r="F35" s="31"/>
      <c r="G35" s="31"/>
      <c r="H35" s="31"/>
      <c r="I35" s="37"/>
      <c r="J35" s="37"/>
      <c r="K35" s="37">
        <f t="shared" si="0"/>
        <v>5000</v>
      </c>
      <c r="N35">
        <v>6</v>
      </c>
    </row>
    <row r="36" s="18" customFormat="true" spans="4:14">
      <c r="D36" s="25" t="s">
        <v>47</v>
      </c>
      <c r="E36" s="32">
        <v>8900</v>
      </c>
      <c r="F36" s="33">
        <v>600</v>
      </c>
      <c r="G36" s="33"/>
      <c r="H36" s="33">
        <v>480</v>
      </c>
      <c r="I36" s="33">
        <v>820</v>
      </c>
      <c r="J36" s="33"/>
      <c r="K36" s="33">
        <f t="shared" si="0"/>
        <v>7000</v>
      </c>
      <c r="L36" s="39">
        <v>6960</v>
      </c>
      <c r="M36" s="18" t="s">
        <v>56</v>
      </c>
      <c r="N36" s="18">
        <v>10</v>
      </c>
    </row>
    <row r="37" spans="4:14">
      <c r="D37" s="24" t="s">
        <v>48</v>
      </c>
      <c r="E37" s="30">
        <v>5800</v>
      </c>
      <c r="F37" s="31"/>
      <c r="G37" s="31"/>
      <c r="H37" s="31">
        <v>300</v>
      </c>
      <c r="I37" s="37">
        <v>1530</v>
      </c>
      <c r="J37" s="37"/>
      <c r="K37" s="37">
        <f t="shared" si="0"/>
        <v>3970</v>
      </c>
      <c r="N37">
        <v>9</v>
      </c>
    </row>
    <row r="38" spans="4:14">
      <c r="D38" s="24" t="s">
        <v>49</v>
      </c>
      <c r="E38" s="30">
        <v>5000</v>
      </c>
      <c r="F38" s="31"/>
      <c r="G38" s="31"/>
      <c r="H38" s="31"/>
      <c r="I38" s="37">
        <v>490</v>
      </c>
      <c r="J38" s="37"/>
      <c r="K38" s="37">
        <f t="shared" si="0"/>
        <v>4510</v>
      </c>
      <c r="N38">
        <v>18</v>
      </c>
    </row>
    <row r="39" s="21" customFormat="true" spans="4:14">
      <c r="D39" s="26" t="s">
        <v>50</v>
      </c>
      <c r="E39" s="30">
        <v>5000</v>
      </c>
      <c r="F39" s="35"/>
      <c r="G39" s="35"/>
      <c r="H39" s="35"/>
      <c r="I39" s="35">
        <v>910</v>
      </c>
      <c r="J39" s="35"/>
      <c r="K39" s="35">
        <f t="shared" si="0"/>
        <v>4090</v>
      </c>
      <c r="M39" s="21" t="s">
        <v>55</v>
      </c>
      <c r="N39" s="21">
        <v>4</v>
      </c>
    </row>
    <row r="40" spans="4:14">
      <c r="D40" s="24" t="s">
        <v>51</v>
      </c>
      <c r="E40" s="30">
        <v>5000</v>
      </c>
      <c r="F40" s="31"/>
      <c r="G40" s="31"/>
      <c r="H40" s="31"/>
      <c r="I40" s="37">
        <v>610</v>
      </c>
      <c r="J40" s="37"/>
      <c r="K40" s="37">
        <f t="shared" si="0"/>
        <v>4390</v>
      </c>
      <c r="N40">
        <v>9</v>
      </c>
    </row>
    <row r="41" spans="3:12">
      <c r="C41" s="27"/>
      <c r="D41" s="28" t="s">
        <v>52</v>
      </c>
      <c r="E41" s="36">
        <f t="shared" ref="E41:J41" si="1">SUM(E5:E40)</f>
        <v>320000</v>
      </c>
      <c r="F41" s="36">
        <f t="shared" si="1"/>
        <v>9000</v>
      </c>
      <c r="G41" s="36">
        <f t="shared" si="1"/>
        <v>5330</v>
      </c>
      <c r="H41" s="36">
        <f t="shared" si="1"/>
        <v>5460</v>
      </c>
      <c r="I41" s="36">
        <f t="shared" si="1"/>
        <v>74750</v>
      </c>
      <c r="J41" s="36">
        <f t="shared" si="1"/>
        <v>15000</v>
      </c>
      <c r="K41" s="37">
        <f t="shared" si="0"/>
        <v>210460</v>
      </c>
      <c r="L41" s="27"/>
    </row>
    <row r="43" ht="38.25" customHeight="true" spans="4:11">
      <c r="D43" s="29" t="s">
        <v>57</v>
      </c>
      <c r="E43" s="29"/>
      <c r="F43" s="29"/>
      <c r="G43" s="29"/>
      <c r="H43" s="29"/>
      <c r="I43" s="29"/>
      <c r="J43" s="29"/>
      <c r="K43" s="29"/>
    </row>
  </sheetData>
  <mergeCells count="1">
    <mergeCell ref="D43:K43"/>
  </mergeCells>
  <pageMargins left="0.75" right="0.75" top="1" bottom="1" header="0.5" footer="0.5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2"/>
  <sheetViews>
    <sheetView tabSelected="1" view="pageBreakPreview" zoomScaleNormal="100" zoomScaleSheetLayoutView="100" workbookViewId="0">
      <selection activeCell="A12" sqref="A12"/>
    </sheetView>
  </sheetViews>
  <sheetFormatPr defaultColWidth="9" defaultRowHeight="24" customHeight="true" outlineLevelCol="2"/>
  <cols>
    <col min="1" max="1" width="5.63333333333333" style="2" customWidth="true"/>
    <col min="2" max="2" width="33" style="3" customWidth="true"/>
    <col min="3" max="3" width="44.0916666666667" style="4" customWidth="true"/>
    <col min="4" max="16384" width="9" style="2"/>
  </cols>
  <sheetData>
    <row r="1" customHeight="true" spans="1:1">
      <c r="A1" s="5" t="s">
        <v>58</v>
      </c>
    </row>
    <row r="2" ht="85.5" customHeight="true" spans="1:3">
      <c r="A2" s="6" t="s">
        <v>59</v>
      </c>
      <c r="B2" s="7"/>
      <c r="C2" s="7"/>
    </row>
    <row r="3" ht="23.4" customHeight="true" spans="1:3">
      <c r="A3" s="8"/>
      <c r="B3" s="9"/>
      <c r="C3" s="10" t="s">
        <v>60</v>
      </c>
    </row>
    <row r="4" s="1" customFormat="true" ht="38.4" customHeight="true" spans="1:3">
      <c r="A4" s="11" t="s">
        <v>61</v>
      </c>
      <c r="B4" s="11" t="s">
        <v>2</v>
      </c>
      <c r="C4" s="12" t="s">
        <v>62</v>
      </c>
    </row>
    <row r="5" ht="38.4" customHeight="true" spans="1:3">
      <c r="A5" s="13"/>
      <c r="B5" s="11" t="s">
        <v>63</v>
      </c>
      <c r="C5" s="12">
        <v>4000</v>
      </c>
    </row>
    <row r="6" ht="38.4" customHeight="true" spans="1:3">
      <c r="A6" s="14">
        <v>1</v>
      </c>
      <c r="B6" s="15" t="s">
        <v>16</v>
      </c>
      <c r="C6" s="16">
        <v>500</v>
      </c>
    </row>
    <row r="7" ht="38.4" customHeight="true" spans="1:3">
      <c r="A7" s="14">
        <v>2</v>
      </c>
      <c r="B7" s="16" t="s">
        <v>18</v>
      </c>
      <c r="C7" s="16">
        <v>500</v>
      </c>
    </row>
    <row r="8" ht="38.4" customHeight="true" spans="1:3">
      <c r="A8" s="14">
        <v>3</v>
      </c>
      <c r="B8" s="16" t="s">
        <v>29</v>
      </c>
      <c r="C8" s="16">
        <v>500</v>
      </c>
    </row>
    <row r="9" ht="38.4" customHeight="true" spans="1:3">
      <c r="A9" s="14">
        <v>4</v>
      </c>
      <c r="B9" s="16" t="s">
        <v>43</v>
      </c>
      <c r="C9" s="16">
        <v>500</v>
      </c>
    </row>
    <row r="10" ht="38.4" customHeight="true" spans="1:3">
      <c r="A10" s="14">
        <v>5</v>
      </c>
      <c r="B10" s="17" t="s">
        <v>42</v>
      </c>
      <c r="C10" s="17">
        <v>1000</v>
      </c>
    </row>
    <row r="11" ht="38.4" customHeight="true" spans="1:3">
      <c r="A11" s="14">
        <v>6</v>
      </c>
      <c r="B11" s="16" t="s">
        <v>45</v>
      </c>
      <c r="C11" s="16">
        <v>500</v>
      </c>
    </row>
    <row r="12" ht="38.4" customHeight="true" spans="1:3">
      <c r="A12" s="14">
        <v>7</v>
      </c>
      <c r="B12" s="16" t="s">
        <v>28</v>
      </c>
      <c r="C12" s="16">
        <v>500</v>
      </c>
    </row>
  </sheetData>
  <mergeCells count="1">
    <mergeCell ref="A2:C2"/>
  </mergeCells>
  <printOptions horizontalCentered="true"/>
  <pageMargins left="0.15748031496063" right="0.15748031496063" top="0.748031496062992" bottom="0.748031496062992" header="0.31496062992126" footer="0.31496062992126"/>
  <pageSetup paperSize="9" orientation="portrait"/>
  <headerFooter>
    <oddFooter>&amp;C第 &amp;P 页，共 &amp;N 页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分类表</vt:lpstr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liuqm</cp:lastModifiedBy>
  <dcterms:created xsi:type="dcterms:W3CDTF">2006-09-13T19:21:00Z</dcterms:created>
  <cp:lastPrinted>2016-09-06T16:58:00Z</cp:lastPrinted>
  <dcterms:modified xsi:type="dcterms:W3CDTF">2020-11-27T19:35:05Z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2052-11.8.2.9695</vt:lpwstr>
  </property>
</Properties>
</file>